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ВСС\НА САЙТ\2025\"/>
    </mc:Choice>
  </mc:AlternateContent>
  <xr:revisionPtr revIDLastSave="0" documentId="13_ncr:1_{10331BF8-AC65-48C0-A45D-0209434BF6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БВУ" sheetId="17" r:id="rId1"/>
    <sheet name="ЛК" sheetId="2" r:id="rId2"/>
    <sheet name="МФО" sheetId="9" r:id="rId3"/>
  </sheets>
  <definedNames>
    <definedName name="_ednref1" localSheetId="0">БВУ!#REF!</definedName>
    <definedName name="_xlnm.Print_Area" localSheetId="1">ЛК!$A$1:$F$15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J5" i="17" l="1"/>
  <c r="J14" i="17" l="1"/>
  <c r="C15" i="17"/>
  <c r="D15" i="17"/>
  <c r="E15" i="17"/>
  <c r="F15" i="17"/>
  <c r="G15" i="17"/>
  <c r="H15" i="17"/>
  <c r="I15" i="17"/>
  <c r="B15" i="17"/>
  <c r="F9" i="9" l="1"/>
  <c r="E9" i="9"/>
  <c r="C9" i="9"/>
  <c r="J10" i="17" l="1"/>
  <c r="J7" i="17" l="1"/>
  <c r="E14" i="2" l="1"/>
  <c r="C14" i="2"/>
  <c r="J11" i="17" l="1"/>
  <c r="J8" i="17" l="1"/>
  <c r="J12" i="17" l="1"/>
  <c r="G6" i="9" l="1"/>
  <c r="G7" i="9"/>
  <c r="G8" i="9"/>
  <c r="G5" i="9"/>
  <c r="D9" i="9" l="1"/>
  <c r="G9" i="9" s="1"/>
  <c r="F13" i="2" l="1"/>
  <c r="F7" i="2" l="1"/>
  <c r="F8" i="2"/>
  <c r="F9" i="2"/>
  <c r="F10" i="2"/>
  <c r="F11" i="2"/>
  <c r="F12" i="2"/>
  <c r="F6" i="2"/>
  <c r="F14" i="2" l="1"/>
  <c r="J6" i="17"/>
  <c r="J9" i="17"/>
  <c r="J13" i="17"/>
  <c r="J15" i="17" l="1"/>
</calcChain>
</file>

<file path=xl/sharedStrings.xml><?xml version="1.0" encoding="utf-8"?>
<sst xmlns="http://schemas.openxmlformats.org/spreadsheetml/2006/main" count="60" uniqueCount="47">
  <si>
    <t>№</t>
  </si>
  <si>
    <t>Наименование партнера Фонда</t>
  </si>
  <si>
    <t>Бюджетные средства</t>
  </si>
  <si>
    <t>Всего</t>
  </si>
  <si>
    <t xml:space="preserve">Программа 
Лизинг </t>
  </si>
  <si>
    <t>Программа продуктивной занятости и массового предпринимательства</t>
  </si>
  <si>
    <t>ИТОГО</t>
  </si>
  <si>
    <t>Собственная программа Фонда</t>
  </si>
  <si>
    <t>Программа финансирования МСБ на принципах исламского финансирования</t>
  </si>
  <si>
    <t>Собственные средства</t>
  </si>
  <si>
    <t>Программа 
Даму-Микро</t>
  </si>
  <si>
    <t>Собственные программы Фонда</t>
  </si>
  <si>
    <t>Средства Фонда и МИО</t>
  </si>
  <si>
    <t>Средства Национального фонда РК (Продукты для МСБ, занятых в сфере обрабатывающей промышленности)</t>
  </si>
  <si>
    <t>Программа Даму регионы</t>
  </si>
  <si>
    <t>Программа из средств 1 транша Национального фонда РК</t>
  </si>
  <si>
    <t>Программа из средств 2 транша Национального фонда РК</t>
  </si>
  <si>
    <t>Программа из средств 3 транша Национального фонда РК</t>
  </si>
  <si>
    <t>Программа регионального финансирования МСБ (Точечная программа)</t>
  </si>
  <si>
    <t>АО ДБ Казахстан-Зираат Интернешнл Банк</t>
  </si>
  <si>
    <t xml:space="preserve">Информация о временно свободных средствах в банках второго уровня в разрезе программ Фонда </t>
  </si>
  <si>
    <t>Программа Даму-Факторинг</t>
  </si>
  <si>
    <t>Женское предпринимательство "Үміт"</t>
  </si>
  <si>
    <t xml:space="preserve">Примечание: </t>
  </si>
  <si>
    <t>АО "Фридом Банк Казахстан"</t>
  </si>
  <si>
    <t>Период (по состоянию на 01.11.2025)</t>
  </si>
  <si>
    <t>Информация о временно свободных средствах в лизинговых компаниях в разрезе программ Фонда по состоянию на 01.11.2025 г.</t>
  </si>
  <si>
    <t>ТОО "МФО Арнур Кредит"</t>
  </si>
  <si>
    <t>АО "KMF Банк"</t>
  </si>
  <si>
    <t>ТОО "МФО "Тойота Файнаншл Сервисез Казахстан"</t>
  </si>
  <si>
    <t>ТОО "МФО Ырыс"</t>
  </si>
  <si>
    <t>АО "Казахстанская Иджара Компания"</t>
  </si>
  <si>
    <t>АО "Лизинг Групп"</t>
  </si>
  <si>
    <t>ТОО "ТехноЛизинг"</t>
  </si>
  <si>
    <t>АО "ForteLeasing"</t>
  </si>
  <si>
    <t>АО "Дочерняя организация Народного Банка Казахстана "Халык-Лизинг"</t>
  </si>
  <si>
    <t>ТОО "ДО АО "НУРБАНК" ЛИЗИНГОВАЯ КОМПАНИЯ "НУР ЛИЗИНГ"</t>
  </si>
  <si>
    <t>ТОО "Эксперт Лизинг"</t>
  </si>
  <si>
    <t>ДО АО "Банк ЦентрКредит" ТОО "BCC Leasing"</t>
  </si>
  <si>
    <t>АО "Банк ЦентрКредит"</t>
  </si>
  <si>
    <t>АО "Евразийский банк"</t>
  </si>
  <si>
    <t>АО "Народный Банк Казахстана"</t>
  </si>
  <si>
    <t>АО "Bank RBK"</t>
  </si>
  <si>
    <t>АО "ForteBank"</t>
  </si>
  <si>
    <t>АО "Исламский банк "ADCB"</t>
  </si>
  <si>
    <t>АО "Нурбанк"</t>
  </si>
  <si>
    <t>АО «Bereke Bank» (дочерний банк Lesha Bank LLC (Public))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</si>
</sst>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_-* #,##0.00\ _₽_-;\-* #,##0.00\ _₽_-;_-* &quot;-&quot;??\ _₽_-;_-@_-"/>
    <numFmt numFmtId="166" formatCode="_-* #,##0.00_р_._-;\-* #,##0.00_р_._-;_-* &quot;-&quot;??_р_._-;_-@_-"/>
    <numFmt numFmtId="167" formatCode="_-* #,##0_р_._-;\-* #,##0_р_._-;_-* &quot;-&quot;??_р_._-;_-@_-"/>
    <numFmt numFmtId="168" formatCode="_-* #,##0.0_р_._-;\-* #,##0.0_р_._-;_-* &quot;-&quot;??_р_._-;_-@_-"/>
    <numFmt numFmtId="169" formatCode="_-* #,##0.0\ _₽_-;\-* #,##0.0\ _₽_-;_-* &quot;-&quot;?\ _₽_-;_-@_-"/>
    <numFmt numFmtId="170" formatCode="#,##0;\-#,##0;\-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7" fontId="2" fillId="0" borderId="0" xfId="1" applyNumberFormat="1" applyFont="1"/>
    <xf numFmtId="168" fontId="2" fillId="0" borderId="0" xfId="1" applyNumberFormat="1" applyFont="1"/>
    <xf numFmtId="168" fontId="2" fillId="0" borderId="0" xfId="1" applyNumberFormat="1" applyFont="1" applyFill="1"/>
    <xf numFmtId="168" fontId="4" fillId="0" borderId="0" xfId="1" applyNumberFormat="1" applyFont="1" applyFill="1" applyBorder="1" applyAlignment="1">
      <alignment horizontal="right" indent="1"/>
    </xf>
    <xf numFmtId="167" fontId="2" fillId="3" borderId="0" xfId="1" applyNumberFormat="1" applyFont="1" applyFill="1" applyBorder="1"/>
    <xf numFmtId="168" fontId="2" fillId="3" borderId="0" xfId="1" applyNumberFormat="1" applyFont="1" applyFill="1"/>
    <xf numFmtId="168" fontId="4" fillId="0" borderId="0" xfId="1" applyNumberFormat="1" applyFont="1" applyBorder="1" applyAlignment="1">
      <alignment horizontal="left" indent="1"/>
    </xf>
    <xf numFmtId="167" fontId="2" fillId="0" borderId="1" xfId="1" applyNumberFormat="1" applyFont="1" applyFill="1" applyBorder="1" applyAlignment="1">
      <alignment vertical="center"/>
    </xf>
    <xf numFmtId="168" fontId="4" fillId="0" borderId="1" xfId="1" applyNumberFormat="1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/>
    <xf numFmtId="167" fontId="7" fillId="0" borderId="1" xfId="1" applyNumberFormat="1" applyFont="1" applyFill="1" applyBorder="1"/>
    <xf numFmtId="168" fontId="7" fillId="0" borderId="1" xfId="1" applyNumberFormat="1" applyFont="1" applyFill="1" applyBorder="1" applyAlignment="1">
      <alignment horizontal="left" indent="1"/>
    </xf>
    <xf numFmtId="168" fontId="6" fillId="0" borderId="1" xfId="1" applyNumberFormat="1" applyFont="1" applyFill="1" applyBorder="1" applyAlignment="1">
      <alignment horizontal="left" indent="1"/>
    </xf>
    <xf numFmtId="167" fontId="7" fillId="0" borderId="0" xfId="1" applyNumberFormat="1" applyFont="1"/>
    <xf numFmtId="168" fontId="6" fillId="0" borderId="5" xfId="1" applyNumberFormat="1" applyFont="1" applyBorder="1" applyAlignment="1">
      <alignment horizontal="left" indent="1"/>
    </xf>
    <xf numFmtId="168" fontId="6" fillId="0" borderId="0" xfId="1" applyNumberFormat="1" applyFont="1" applyFill="1" applyBorder="1" applyAlignment="1">
      <alignment horizontal="right" indent="1"/>
    </xf>
    <xf numFmtId="168" fontId="7" fillId="0" borderId="5" xfId="1" applyNumberFormat="1" applyFont="1" applyFill="1" applyBorder="1" applyAlignment="1">
      <alignment horizontal="left" indent="1"/>
    </xf>
    <xf numFmtId="168" fontId="4" fillId="0" borderId="5" xfId="1" applyNumberFormat="1" applyFont="1" applyBorder="1" applyAlignment="1">
      <alignment horizontal="left" inden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69" fontId="0" fillId="0" borderId="0" xfId="0" applyNumberFormat="1"/>
    <xf numFmtId="168" fontId="0" fillId="3" borderId="1" xfId="0" applyNumberFormat="1" applyFill="1" applyBorder="1" applyAlignment="1">
      <alignment vertical="center" wrapText="1"/>
    </xf>
    <xf numFmtId="167" fontId="7" fillId="3" borderId="1" xfId="1" applyNumberFormat="1" applyFont="1" applyFill="1" applyBorder="1"/>
    <xf numFmtId="0" fontId="0" fillId="3" borderId="0" xfId="0" applyFill="1"/>
    <xf numFmtId="167" fontId="2" fillId="3" borderId="1" xfId="1" applyNumberFormat="1" applyFont="1" applyFill="1" applyBorder="1"/>
    <xf numFmtId="3" fontId="0" fillId="0" borderId="0" xfId="0" applyNumberFormat="1"/>
    <xf numFmtId="168" fontId="8" fillId="0" borderId="1" xfId="1" applyNumberFormat="1" applyFont="1" applyFill="1" applyBorder="1" applyAlignment="1">
      <alignment horizontal="left" inden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/>
    </xf>
    <xf numFmtId="170" fontId="5" fillId="0" borderId="1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8" fontId="4" fillId="2" borderId="3" xfId="1" applyNumberFormat="1" applyFont="1" applyFill="1" applyBorder="1" applyAlignment="1">
      <alignment horizontal="center" vertical="center" wrapText="1"/>
    </xf>
    <xf numFmtId="168" fontId="4" fillId="2" borderId="5" xfId="1" applyNumberFormat="1" applyFont="1" applyFill="1" applyBorder="1" applyAlignment="1">
      <alignment horizontal="center" vertical="center" wrapText="1"/>
    </xf>
    <xf numFmtId="168" fontId="4" fillId="2" borderId="4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 wrapText="1"/>
    </xf>
    <xf numFmtId="168" fontId="4" fillId="2" borderId="2" xfId="1" applyNumberFormat="1" applyFont="1" applyFill="1" applyBorder="1" applyAlignment="1">
      <alignment horizontal="center" vertical="center" wrapText="1"/>
    </xf>
    <xf numFmtId="168" fontId="4" fillId="2" borderId="7" xfId="1" applyNumberFormat="1" applyFont="1" applyFill="1" applyBorder="1" applyAlignment="1">
      <alignment horizontal="center" vertical="center" wrapText="1"/>
    </xf>
    <xf numFmtId="168" fontId="4" fillId="2" borderId="6" xfId="1" applyNumberFormat="1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6" fillId="2" borderId="3" xfId="1" applyNumberFormat="1" applyFont="1" applyFill="1" applyBorder="1" applyAlignment="1">
      <alignment horizontal="center" vertical="center" wrapText="1"/>
    </xf>
    <xf numFmtId="168" fontId="6" fillId="2" borderId="4" xfId="1" applyNumberFormat="1" applyFont="1" applyFill="1" applyBorder="1" applyAlignment="1">
      <alignment horizontal="center" vertical="center" wrapText="1"/>
    </xf>
    <xf numFmtId="168" fontId="6" fillId="2" borderId="2" xfId="1" applyNumberFormat="1" applyFont="1" applyFill="1" applyBorder="1" applyAlignment="1">
      <alignment horizontal="center" vertical="center" wrapText="1"/>
    </xf>
    <xf numFmtId="168" fontId="6" fillId="2" borderId="6" xfId="1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 xr:uid="{00000000-0005-0000-0000-000001000000}"/>
    <cellStyle name="Обычный 3" xfId="2" xr:uid="{00000000-0005-0000-0000-000002000000}"/>
    <cellStyle name="Финансовый" xfId="1" builtinId="3"/>
    <cellStyle name="Финансовый 2" xfId="3" xr:uid="{00000000-0005-0000-0000-000004000000}"/>
    <cellStyle name="Финансовый 3" xfId="5" xr:uid="{00000000-0005-0000-0000-000005000000}"/>
  </cellStyles>
  <dxfs count="1">
    <dxf>
      <fill>
        <patternFill>
          <bgColor theme="7" tint="0.79998168889431442"/>
        </patternFill>
      </fill>
    </dxf>
  </dxfs>
  <tableStyles count="4" defaultTableStyle="TableStyleMedium2" defaultPivotStyle="PivotStyleLight16">
    <tableStyle name="Стиль сводной таблицы 1" table="0" count="0" xr9:uid="{00000000-0011-0000-FFFF-FFFF00000000}"/>
    <tableStyle name="Стиль сводной таблицы 2" table="0" count="0" xr9:uid="{00000000-0011-0000-FFFF-FFFF01000000}"/>
    <tableStyle name="Стиль таблицы 1" pivot="0" count="0" xr9:uid="{00000000-0011-0000-FFFF-FFFF02000000}"/>
    <tableStyle name="Стиль таблицы 2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5" zoomScaleNormal="85" workbookViewId="0">
      <selection activeCell="B14" sqref="B14"/>
    </sheetView>
  </sheetViews>
  <sheetFormatPr defaultRowHeight="15" x14ac:dyDescent="0.25"/>
  <cols>
    <col min="1" max="1" width="41.85546875" customWidth="1"/>
    <col min="2" max="2" width="18" customWidth="1"/>
    <col min="3" max="3" width="21" customWidth="1"/>
    <col min="4" max="4" width="22.7109375" customWidth="1"/>
    <col min="5" max="5" width="27.28515625" customWidth="1"/>
    <col min="6" max="6" width="29.140625" customWidth="1"/>
    <col min="7" max="7" width="31.7109375" customWidth="1"/>
    <col min="8" max="8" width="31.28515625" customWidth="1"/>
    <col min="9" max="9" width="25.42578125" customWidth="1"/>
    <col min="10" max="10" width="21.28515625" bestFit="1" customWidth="1"/>
  </cols>
  <sheetData>
    <row r="1" spans="1:10" x14ac:dyDescent="0.25">
      <c r="A1" t="s">
        <v>20</v>
      </c>
    </row>
    <row r="2" spans="1:10" x14ac:dyDescent="0.25">
      <c r="A2" s="20" t="s">
        <v>25</v>
      </c>
    </row>
    <row r="3" spans="1:10" ht="45" customHeight="1" x14ac:dyDescent="0.25">
      <c r="A3" s="36" t="s">
        <v>1</v>
      </c>
      <c r="B3" s="34" t="s">
        <v>11</v>
      </c>
      <c r="C3" s="35"/>
      <c r="D3" s="35"/>
      <c r="E3" s="33" t="s">
        <v>2</v>
      </c>
      <c r="F3" s="34" t="s">
        <v>13</v>
      </c>
      <c r="G3" s="35"/>
      <c r="H3" s="38"/>
      <c r="I3" s="33" t="s">
        <v>12</v>
      </c>
      <c r="J3" s="36" t="s">
        <v>6</v>
      </c>
    </row>
    <row r="4" spans="1:10" ht="75" x14ac:dyDescent="0.25">
      <c r="A4" s="37"/>
      <c r="B4" s="33" t="s">
        <v>14</v>
      </c>
      <c r="C4" s="33" t="s">
        <v>22</v>
      </c>
      <c r="D4" s="33" t="s">
        <v>8</v>
      </c>
      <c r="E4" s="33" t="s">
        <v>5</v>
      </c>
      <c r="F4" s="33" t="s">
        <v>15</v>
      </c>
      <c r="G4" s="33" t="s">
        <v>16</v>
      </c>
      <c r="H4" s="33" t="s">
        <v>17</v>
      </c>
      <c r="I4" s="33" t="s">
        <v>18</v>
      </c>
      <c r="J4" s="37"/>
    </row>
    <row r="5" spans="1:10" s="25" customFormat="1" x14ac:dyDescent="0.25">
      <c r="A5" s="23" t="s">
        <v>39</v>
      </c>
      <c r="B5" s="31">
        <v>307575069.56999993</v>
      </c>
      <c r="C5" s="31">
        <v>83079134.579999447</v>
      </c>
      <c r="D5" s="31"/>
      <c r="E5" s="31">
        <v>844972.36000000127</v>
      </c>
      <c r="F5" s="31">
        <v>1134136961.5299988</v>
      </c>
      <c r="G5" s="31">
        <v>1041579176.6300001</v>
      </c>
      <c r="H5" s="31">
        <v>398861620.79000044</v>
      </c>
      <c r="I5" s="31">
        <v>5032440657.9599991</v>
      </c>
      <c r="J5" s="29">
        <f t="shared" ref="J5:J14" si="0">SUM(B5:I5,)</f>
        <v>7998517593.4199982</v>
      </c>
    </row>
    <row r="6" spans="1:10" s="25" customFormat="1" x14ac:dyDescent="0.25">
      <c r="A6" s="23" t="s">
        <v>40</v>
      </c>
      <c r="B6" s="31"/>
      <c r="C6" s="31">
        <v>80003977.410000086</v>
      </c>
      <c r="D6" s="31"/>
      <c r="E6" s="31"/>
      <c r="F6" s="31">
        <v>1243204230.6000004</v>
      </c>
      <c r="G6" s="31">
        <v>1040238392.8999996</v>
      </c>
      <c r="H6" s="31">
        <v>330414656.75</v>
      </c>
      <c r="I6" s="31"/>
      <c r="J6" s="29">
        <f t="shared" si="0"/>
        <v>2693861257.6599998</v>
      </c>
    </row>
    <row r="7" spans="1:10" s="25" customFormat="1" x14ac:dyDescent="0.25">
      <c r="A7" s="23" t="s">
        <v>41</v>
      </c>
      <c r="B7" s="31"/>
      <c r="C7" s="31">
        <v>93716601.460002422</v>
      </c>
      <c r="D7" s="31"/>
      <c r="E7" s="31">
        <v>63184175.669999987</v>
      </c>
      <c r="F7" s="31">
        <v>1226050248</v>
      </c>
      <c r="G7" s="31">
        <v>179988189</v>
      </c>
      <c r="H7" s="31">
        <v>209685238</v>
      </c>
      <c r="I7" s="31">
        <v>1598850551.3399963</v>
      </c>
      <c r="J7" s="29">
        <f t="shared" si="0"/>
        <v>3371475003.4699988</v>
      </c>
    </row>
    <row r="8" spans="1:10" s="25" customFormat="1" x14ac:dyDescent="0.25">
      <c r="A8" s="23" t="s">
        <v>42</v>
      </c>
      <c r="B8" s="31">
        <v>857156477.21000004</v>
      </c>
      <c r="C8" s="31">
        <v>59987497.699999928</v>
      </c>
      <c r="D8" s="31"/>
      <c r="E8" s="31"/>
      <c r="F8" s="31">
        <v>82386327.409999847</v>
      </c>
      <c r="G8" s="31">
        <v>462760437.10000038</v>
      </c>
      <c r="H8" s="31">
        <v>140828539.37000132</v>
      </c>
      <c r="I8" s="31">
        <v>1477167456.3499985</v>
      </c>
      <c r="J8" s="29">
        <f t="shared" si="0"/>
        <v>3080286735.1399999</v>
      </c>
    </row>
    <row r="9" spans="1:10" s="25" customFormat="1" x14ac:dyDescent="0.25">
      <c r="A9" s="23" t="s">
        <v>43</v>
      </c>
      <c r="B9" s="31"/>
      <c r="C9" s="31"/>
      <c r="D9" s="31"/>
      <c r="E9" s="31">
        <v>138205414.25000012</v>
      </c>
      <c r="F9" s="31">
        <v>1611867019</v>
      </c>
      <c r="G9" s="31">
        <v>841266125</v>
      </c>
      <c r="H9" s="31">
        <v>1032889849</v>
      </c>
      <c r="I9" s="31">
        <v>1592710350.1699982</v>
      </c>
      <c r="J9" s="29">
        <f t="shared" si="0"/>
        <v>5216938757.4199982</v>
      </c>
    </row>
    <row r="10" spans="1:10" s="25" customFormat="1" x14ac:dyDescent="0.25">
      <c r="A10" s="23" t="s">
        <v>44</v>
      </c>
      <c r="B10" s="31"/>
      <c r="C10" s="31"/>
      <c r="D10" s="31">
        <v>1091920934</v>
      </c>
      <c r="E10" s="31"/>
      <c r="F10" s="31"/>
      <c r="G10" s="31"/>
      <c r="H10" s="31"/>
      <c r="I10" s="31"/>
      <c r="J10" s="29">
        <f t="shared" si="0"/>
        <v>1091920934</v>
      </c>
    </row>
    <row r="11" spans="1:10" s="25" customFormat="1" x14ac:dyDescent="0.25">
      <c r="A11" s="23" t="s">
        <v>45</v>
      </c>
      <c r="B11" s="31"/>
      <c r="C11" s="31"/>
      <c r="D11" s="31"/>
      <c r="E11" s="31"/>
      <c r="F11" s="31">
        <v>132048876.08</v>
      </c>
      <c r="G11" s="31"/>
      <c r="H11" s="31">
        <v>144287662.51999998</v>
      </c>
      <c r="I11" s="31"/>
      <c r="J11" s="29">
        <f t="shared" si="0"/>
        <v>276336538.59999996</v>
      </c>
    </row>
    <row r="12" spans="1:10" s="25" customFormat="1" ht="30" x14ac:dyDescent="0.25">
      <c r="A12" s="23" t="s">
        <v>46</v>
      </c>
      <c r="B12" s="31"/>
      <c r="C12" s="31"/>
      <c r="D12" s="31"/>
      <c r="E12" s="31"/>
      <c r="F12" s="31"/>
      <c r="G12" s="31"/>
      <c r="H12" s="31">
        <v>2440160454.3400002</v>
      </c>
      <c r="I12" s="31"/>
      <c r="J12" s="29">
        <f t="shared" si="0"/>
        <v>2440160454.3400002</v>
      </c>
    </row>
    <row r="13" spans="1:10" s="25" customFormat="1" x14ac:dyDescent="0.25">
      <c r="A13" s="23" t="s">
        <v>19</v>
      </c>
      <c r="B13" s="31">
        <v>0</v>
      </c>
      <c r="C13" s="31"/>
      <c r="D13" s="31"/>
      <c r="E13" s="31"/>
      <c r="F13" s="31"/>
      <c r="G13" s="31"/>
      <c r="H13" s="31"/>
      <c r="I13" s="31"/>
      <c r="J13" s="29">
        <f t="shared" si="0"/>
        <v>0</v>
      </c>
    </row>
    <row r="14" spans="1:10" s="25" customFormat="1" x14ac:dyDescent="0.25">
      <c r="A14" s="23" t="s">
        <v>24</v>
      </c>
      <c r="B14" s="31"/>
      <c r="C14" s="31"/>
      <c r="D14" s="31"/>
      <c r="E14" s="31"/>
      <c r="F14" s="31"/>
      <c r="G14" s="31"/>
      <c r="H14" s="31"/>
      <c r="I14" s="31">
        <v>23723345.709999979</v>
      </c>
      <c r="J14" s="29">
        <f t="shared" si="0"/>
        <v>23723345.709999979</v>
      </c>
    </row>
    <row r="15" spans="1:10" x14ac:dyDescent="0.25">
      <c r="A15" s="21" t="s">
        <v>6</v>
      </c>
      <c r="B15" s="30">
        <f>SUM(B5:B14)</f>
        <v>1164731546.78</v>
      </c>
      <c r="C15" s="30">
        <f t="shared" ref="C15:J15" si="1">SUM(C5:C14)</f>
        <v>316787211.15000188</v>
      </c>
      <c r="D15" s="30">
        <f t="shared" si="1"/>
        <v>1091920934</v>
      </c>
      <c r="E15" s="30">
        <f t="shared" si="1"/>
        <v>202234562.28000009</v>
      </c>
      <c r="F15" s="30">
        <f t="shared" si="1"/>
        <v>5429693662.6199989</v>
      </c>
      <c r="G15" s="30">
        <f t="shared" si="1"/>
        <v>3565832320.6300001</v>
      </c>
      <c r="H15" s="30">
        <f t="shared" si="1"/>
        <v>4697128020.7700024</v>
      </c>
      <c r="I15" s="30">
        <f t="shared" si="1"/>
        <v>9724892361.5299911</v>
      </c>
      <c r="J15" s="30">
        <f t="shared" si="1"/>
        <v>26193220619.759991</v>
      </c>
    </row>
    <row r="18" spans="4:4" x14ac:dyDescent="0.25">
      <c r="D18" s="22"/>
    </row>
  </sheetData>
  <mergeCells count="4">
    <mergeCell ref="B3:D3"/>
    <mergeCell ref="J3:J4"/>
    <mergeCell ref="A3:A4"/>
    <mergeCell ref="F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5"/>
  <sheetViews>
    <sheetView zoomScale="80" zoomScaleNormal="8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3" sqref="C13"/>
    </sheetView>
  </sheetViews>
  <sheetFormatPr defaultColWidth="9.140625" defaultRowHeight="15" x14ac:dyDescent="0.25"/>
  <cols>
    <col min="1" max="1" width="7" style="1" customWidth="1"/>
    <col min="2" max="2" width="84" style="2" customWidth="1"/>
    <col min="3" max="4" width="22.7109375" style="2" customWidth="1"/>
    <col min="5" max="5" width="21.85546875" style="2" customWidth="1"/>
    <col min="6" max="6" width="23.85546875" style="2" customWidth="1"/>
    <col min="7" max="7" width="17.140625" style="2" bestFit="1" customWidth="1"/>
    <col min="8" max="8" width="16" style="2" bestFit="1" customWidth="1"/>
    <col min="9" max="16384" width="9.140625" style="2"/>
  </cols>
  <sheetData>
    <row r="1" spans="1:6" ht="27.75" customHeight="1" x14ac:dyDescent="0.25">
      <c r="A1" s="42" t="s">
        <v>26</v>
      </c>
      <c r="B1" s="42"/>
      <c r="C1" s="42"/>
      <c r="D1" s="42"/>
      <c r="E1" s="42"/>
      <c r="F1" s="42"/>
    </row>
    <row r="3" spans="1:6" ht="30" customHeight="1" x14ac:dyDescent="0.25">
      <c r="A3" s="39" t="s">
        <v>0</v>
      </c>
      <c r="B3" s="39" t="s">
        <v>1</v>
      </c>
      <c r="C3" s="43" t="s">
        <v>7</v>
      </c>
      <c r="D3" s="44"/>
      <c r="E3" s="45"/>
      <c r="F3" s="39" t="s">
        <v>3</v>
      </c>
    </row>
    <row r="4" spans="1:6" ht="15" customHeight="1" x14ac:dyDescent="0.25">
      <c r="A4" s="40"/>
      <c r="B4" s="40"/>
      <c r="C4" s="39" t="s">
        <v>4</v>
      </c>
      <c r="D4" s="39" t="s">
        <v>21</v>
      </c>
      <c r="E4" s="39" t="s">
        <v>8</v>
      </c>
      <c r="F4" s="40"/>
    </row>
    <row r="5" spans="1:6" ht="56.25" customHeight="1" x14ac:dyDescent="0.25">
      <c r="A5" s="41"/>
      <c r="B5" s="41"/>
      <c r="C5" s="41"/>
      <c r="D5" s="41"/>
      <c r="E5" s="41"/>
      <c r="F5" s="41"/>
    </row>
    <row r="6" spans="1:6" s="3" customFormat="1" x14ac:dyDescent="0.25">
      <c r="A6" s="8">
        <v>1</v>
      </c>
      <c r="B6" s="10" t="s">
        <v>31</v>
      </c>
      <c r="C6" s="31"/>
      <c r="D6" s="31"/>
      <c r="E6" s="31">
        <v>472394417</v>
      </c>
      <c r="F6" s="32">
        <f>SUM(C6:E6)</f>
        <v>472394417</v>
      </c>
    </row>
    <row r="7" spans="1:6" s="6" customFormat="1" x14ac:dyDescent="0.25">
      <c r="A7" s="26">
        <v>2</v>
      </c>
      <c r="B7" s="10" t="s">
        <v>32</v>
      </c>
      <c r="C7" s="31">
        <v>0</v>
      </c>
      <c r="D7" s="31">
        <v>0</v>
      </c>
      <c r="E7" s="31"/>
      <c r="F7" s="32">
        <f t="shared" ref="F7:F13" si="0">SUM(C7:E7)</f>
        <v>0</v>
      </c>
    </row>
    <row r="8" spans="1:6" s="3" customFormat="1" x14ac:dyDescent="0.25">
      <c r="A8" s="11">
        <v>3</v>
      </c>
      <c r="B8" s="10" t="s">
        <v>33</v>
      </c>
      <c r="C8" s="31">
        <v>0</v>
      </c>
      <c r="D8" s="31"/>
      <c r="E8" s="31"/>
      <c r="F8" s="32">
        <f t="shared" si="0"/>
        <v>0</v>
      </c>
    </row>
    <row r="9" spans="1:6" s="3" customFormat="1" x14ac:dyDescent="0.25">
      <c r="A9" s="11">
        <v>4</v>
      </c>
      <c r="B9" s="10" t="s">
        <v>34</v>
      </c>
      <c r="C9" s="31">
        <v>285968233</v>
      </c>
      <c r="D9" s="31"/>
      <c r="E9" s="31"/>
      <c r="F9" s="32">
        <f t="shared" si="0"/>
        <v>285968233</v>
      </c>
    </row>
    <row r="10" spans="1:6" s="3" customFormat="1" x14ac:dyDescent="0.25">
      <c r="A10" s="11">
        <v>5</v>
      </c>
      <c r="B10" s="10" t="s">
        <v>35</v>
      </c>
      <c r="C10" s="31">
        <v>0</v>
      </c>
      <c r="D10" s="31"/>
      <c r="E10" s="31"/>
      <c r="F10" s="32">
        <f t="shared" si="0"/>
        <v>0</v>
      </c>
    </row>
    <row r="11" spans="1:6" s="3" customFormat="1" x14ac:dyDescent="0.25">
      <c r="A11" s="11">
        <v>6</v>
      </c>
      <c r="B11" s="10" t="s">
        <v>36</v>
      </c>
      <c r="C11" s="31">
        <v>0</v>
      </c>
      <c r="D11" s="31"/>
      <c r="E11" s="31"/>
      <c r="F11" s="32">
        <f t="shared" si="0"/>
        <v>0</v>
      </c>
    </row>
    <row r="12" spans="1:6" s="3" customFormat="1" x14ac:dyDescent="0.25">
      <c r="A12" s="11">
        <v>7</v>
      </c>
      <c r="B12" s="10" t="s">
        <v>37</v>
      </c>
      <c r="C12" s="31">
        <v>4105182</v>
      </c>
      <c r="D12" s="31"/>
      <c r="E12" s="31"/>
      <c r="F12" s="32">
        <f t="shared" si="0"/>
        <v>4105182</v>
      </c>
    </row>
    <row r="13" spans="1:6" s="3" customFormat="1" x14ac:dyDescent="0.25">
      <c r="A13" s="11">
        <v>8</v>
      </c>
      <c r="B13" s="10" t="s">
        <v>38</v>
      </c>
      <c r="C13" s="31">
        <v>0</v>
      </c>
      <c r="D13" s="31"/>
      <c r="E13" s="31"/>
      <c r="F13" s="32">
        <f t="shared" si="0"/>
        <v>0</v>
      </c>
    </row>
    <row r="14" spans="1:6" s="3" customFormat="1" x14ac:dyDescent="0.25">
      <c r="A14" s="8"/>
      <c r="B14" s="9" t="s">
        <v>6</v>
      </c>
      <c r="C14" s="32">
        <f>SUM(C7:C13)</f>
        <v>290073415</v>
      </c>
      <c r="D14" s="32">
        <f>SUM(D7:D13)</f>
        <v>0</v>
      </c>
      <c r="E14" s="32">
        <f>SUM(E6:E13)</f>
        <v>472394417</v>
      </c>
      <c r="F14" s="32">
        <f>SUM(F6:F13)</f>
        <v>762467832</v>
      </c>
    </row>
    <row r="15" spans="1:6" s="6" customFormat="1" x14ac:dyDescent="0.25">
      <c r="A15" s="5"/>
      <c r="B15" s="19"/>
      <c r="C15" s="7"/>
      <c r="D15" s="7"/>
      <c r="E15" s="7"/>
      <c r="F15" s="4"/>
    </row>
  </sheetData>
  <mergeCells count="8">
    <mergeCell ref="A3:A5"/>
    <mergeCell ref="B3:B5"/>
    <mergeCell ref="A1:F1"/>
    <mergeCell ref="C4:C5"/>
    <mergeCell ref="C3:E3"/>
    <mergeCell ref="E4:E5"/>
    <mergeCell ref="F3:F5"/>
    <mergeCell ref="D4:D5"/>
  </mergeCells>
  <conditionalFormatting sqref="B14:F15">
    <cfRule type="cellIs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zoomScale="80" zoomScaleNormal="80" workbookViewId="0">
      <selection activeCell="C8" sqref="C8"/>
    </sheetView>
  </sheetViews>
  <sheetFormatPr defaultRowHeight="15" x14ac:dyDescent="0.25"/>
  <cols>
    <col min="1" max="1" width="6.7109375" bestFit="1" customWidth="1"/>
    <col min="2" max="2" width="53" customWidth="1"/>
    <col min="3" max="3" width="22.28515625" customWidth="1"/>
    <col min="4" max="4" width="20.28515625" customWidth="1"/>
    <col min="5" max="5" width="23.5703125" customWidth="1"/>
    <col min="6" max="6" width="22.140625" customWidth="1"/>
    <col min="7" max="7" width="22.42578125" customWidth="1"/>
  </cols>
  <sheetData>
    <row r="1" spans="1:7" x14ac:dyDescent="0.25">
      <c r="A1" s="42" t="s">
        <v>26</v>
      </c>
      <c r="B1" s="42"/>
      <c r="C1" s="42"/>
      <c r="D1" s="42"/>
      <c r="E1" s="42"/>
    </row>
    <row r="2" spans="1:7" ht="38.25" customHeight="1" x14ac:dyDescent="0.25">
      <c r="A2" s="46" t="s">
        <v>0</v>
      </c>
      <c r="B2" s="46" t="s">
        <v>1</v>
      </c>
      <c r="C2" s="49" t="s">
        <v>9</v>
      </c>
      <c r="D2" s="50"/>
      <c r="E2" s="49" t="s">
        <v>2</v>
      </c>
      <c r="F2" s="50"/>
      <c r="G2" s="46" t="s">
        <v>3</v>
      </c>
    </row>
    <row r="3" spans="1:7" ht="15" customHeight="1" x14ac:dyDescent="0.25">
      <c r="A3" s="46"/>
      <c r="B3" s="46"/>
      <c r="C3" s="47" t="s">
        <v>10</v>
      </c>
      <c r="D3" s="47" t="s">
        <v>21</v>
      </c>
      <c r="E3" s="47" t="s">
        <v>5</v>
      </c>
      <c r="F3" s="47" t="s">
        <v>18</v>
      </c>
      <c r="G3" s="46"/>
    </row>
    <row r="4" spans="1:7" ht="71.25" customHeight="1" x14ac:dyDescent="0.25">
      <c r="A4" s="46"/>
      <c r="B4" s="46"/>
      <c r="C4" s="48"/>
      <c r="D4" s="48"/>
      <c r="E4" s="48"/>
      <c r="F4" s="48"/>
      <c r="G4" s="46"/>
    </row>
    <row r="5" spans="1:7" s="25" customFormat="1" ht="15.75" x14ac:dyDescent="0.25">
      <c r="A5" s="24">
        <v>1</v>
      </c>
      <c r="B5" s="28" t="s">
        <v>27</v>
      </c>
      <c r="C5" s="31"/>
      <c r="D5" s="31"/>
      <c r="E5" s="31"/>
      <c r="F5" s="31"/>
      <c r="G5" s="32">
        <f>SUM(C5:F5)</f>
        <v>0</v>
      </c>
    </row>
    <row r="6" spans="1:7" ht="15.75" x14ac:dyDescent="0.25">
      <c r="A6" s="12">
        <v>2</v>
      </c>
      <c r="B6" s="13" t="s">
        <v>28</v>
      </c>
      <c r="C6" s="31">
        <v>94758281</v>
      </c>
      <c r="D6" s="31"/>
      <c r="E6" s="31"/>
      <c r="F6" s="31"/>
      <c r="G6" s="32">
        <f t="shared" ref="G6:G8" si="0">SUM(C6:F6)</f>
        <v>94758281</v>
      </c>
    </row>
    <row r="7" spans="1:7" ht="15.75" x14ac:dyDescent="0.25">
      <c r="A7" s="12">
        <v>3</v>
      </c>
      <c r="B7" s="13" t="s">
        <v>29</v>
      </c>
      <c r="C7" s="31">
        <v>34641877</v>
      </c>
      <c r="D7" s="31"/>
      <c r="E7" s="31"/>
      <c r="F7" s="31"/>
      <c r="G7" s="32">
        <f t="shared" si="0"/>
        <v>34641877</v>
      </c>
    </row>
    <row r="8" spans="1:7" s="25" customFormat="1" ht="15.75" x14ac:dyDescent="0.25">
      <c r="A8" s="24">
        <v>4</v>
      </c>
      <c r="B8" s="13" t="s">
        <v>30</v>
      </c>
      <c r="C8" s="31"/>
      <c r="D8" s="31"/>
      <c r="E8" s="31">
        <v>105678530</v>
      </c>
      <c r="F8" s="31">
        <v>0</v>
      </c>
      <c r="G8" s="32">
        <f t="shared" si="0"/>
        <v>105678530</v>
      </c>
    </row>
    <row r="9" spans="1:7" ht="15.75" x14ac:dyDescent="0.25">
      <c r="A9" s="12"/>
      <c r="B9" s="14" t="s">
        <v>6</v>
      </c>
      <c r="C9" s="32">
        <f>SUM(C5:C8)</f>
        <v>129400158</v>
      </c>
      <c r="D9" s="32">
        <f>SUM(D5:D8)</f>
        <v>0</v>
      </c>
      <c r="E9" s="32">
        <f>SUM(E5:E8)</f>
        <v>105678530</v>
      </c>
      <c r="F9" s="32">
        <f>SUM(F5:F8)</f>
        <v>0</v>
      </c>
      <c r="G9" s="32">
        <f>SUM(C9:F9)</f>
        <v>235078688</v>
      </c>
    </row>
    <row r="10" spans="1:7" ht="15.75" x14ac:dyDescent="0.25">
      <c r="A10" s="15"/>
      <c r="B10" s="16"/>
      <c r="C10" s="17"/>
      <c r="D10" s="17"/>
      <c r="E10" s="17"/>
    </row>
    <row r="11" spans="1:7" ht="15.75" x14ac:dyDescent="0.25">
      <c r="A11" s="15"/>
      <c r="B11" s="18" t="s">
        <v>23</v>
      </c>
      <c r="C11" s="17"/>
      <c r="D11" s="17"/>
      <c r="E11" s="17"/>
    </row>
    <row r="19" spans="2:4" x14ac:dyDescent="0.25">
      <c r="B19" s="27"/>
      <c r="C19" s="27"/>
      <c r="D19" s="27"/>
    </row>
  </sheetData>
  <mergeCells count="10">
    <mergeCell ref="G2:G4"/>
    <mergeCell ref="E3:E4"/>
    <mergeCell ref="F3:F4"/>
    <mergeCell ref="A1:E1"/>
    <mergeCell ref="A2:A4"/>
    <mergeCell ref="B2:B4"/>
    <mergeCell ref="C3:C4"/>
    <mergeCell ref="D3:D4"/>
    <mergeCell ref="C2:D2"/>
    <mergeCell ref="E2:F2"/>
  </mergeCells>
  <conditionalFormatting sqref="B9:B10">
    <cfRule type="cellIs" priority="10" operator="lessThanOrEqual">
      <formula>0</formula>
    </cfRule>
  </conditionalFormatting>
  <conditionalFormatting sqref="B11">
    <cfRule type="cellIs" priority="12" operator="lessThanOrEqual">
      <formula>#REF!</formula>
    </cfRule>
    <cfRule type="cellIs" dxfId="0" priority="14" operator="lessThanOrEqual">
      <formula>#REF!</formula>
    </cfRule>
  </conditionalFormatting>
  <conditionalFormatting sqref="C10:E11">
    <cfRule type="cellIs" priority="13" operator="lessThanOrEqual">
      <formula>0</formula>
    </cfRule>
  </conditionalFormatting>
  <conditionalFormatting sqref="G2">
    <cfRule type="cellIs" priority="4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БВУ</vt:lpstr>
      <vt:lpstr>ЛК</vt:lpstr>
      <vt:lpstr>МФО</vt:lpstr>
      <vt:lpstr>ЛК!Область_печати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Бахыт Аблаевич Байнышанов</cp:lastModifiedBy>
  <cp:lastPrinted>2020-10-20T04:05:20Z</cp:lastPrinted>
  <dcterms:created xsi:type="dcterms:W3CDTF">2020-08-14T05:30:27Z</dcterms:created>
  <dcterms:modified xsi:type="dcterms:W3CDTF">2025-11-20T13:07:35Z</dcterms:modified>
</cp:coreProperties>
</file>